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SecurityConsulting\"/>
    </mc:Choice>
  </mc:AlternateContent>
  <xr:revisionPtr revIDLastSave="0" documentId="13_ncr:1_{6A58A338-8DBA-4891-A488-E303A56EC4FF}" xr6:coauthVersionLast="47" xr6:coauthVersionMax="47" xr10:uidLastSave="{00000000-0000-0000-0000-000000000000}"/>
  <workbookProtection workbookAlgorithmName="SHA-512" workbookHashValue="bWeAIjLPgDFyUwwixlvJFV639Sp+dHh8fWjlrIH8pzUX+WliPMVpqGbw3TemEHmW3eyjvgYklHfN3Y8HUbzj6w==" workbookSaltValue="GP9G/cXzy5tuJVRJ79Ot9A==" workbookSpinCount="100000" lockStructure="1"/>
  <bookViews>
    <workbookView xWindow="-108" yWindow="-108" windowWidth="30936" windowHeight="16776" xr2:uid="{AE95DAA1-7DF4-40C8-BD18-7227C2633AA1}"/>
  </bookViews>
  <sheets>
    <sheet name="Schutz und Sicherheit" sheetId="1" r:id="rId1"/>
  </sheets>
  <definedNames>
    <definedName name="_xlnm.Print_Area" localSheetId="0">'Schutz und Sicherheit'!$A$1:$F$9,'Schutz und Sicherheit'!$A$11:$F$18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5" i="1"/>
  <c r="G4" i="1"/>
  <c r="G13" i="1"/>
  <c r="G3" i="1"/>
  <c r="E16" i="1"/>
  <c r="E14" i="1"/>
  <c r="E17" i="1"/>
  <c r="E15" i="1"/>
  <c r="E13" i="1"/>
  <c r="C13" i="1"/>
  <c r="C14" i="1"/>
  <c r="C15" i="1"/>
  <c r="C16" i="1"/>
  <c r="C17" i="1"/>
  <c r="E4" i="1"/>
  <c r="E3" i="1"/>
  <c r="E7" i="1"/>
  <c r="E6" i="1"/>
  <c r="E5" i="1"/>
  <c r="C6" i="1"/>
  <c r="C5" i="1"/>
  <c r="C4" i="1"/>
  <c r="C3" i="1"/>
  <c r="F15" i="1" l="1"/>
  <c r="D13" i="1"/>
  <c r="F13" i="1"/>
  <c r="G11" i="1" s="1"/>
  <c r="F5" i="1"/>
  <c r="G1" i="1" s="1"/>
  <c r="F3" i="1"/>
  <c r="D3" i="1"/>
  <c r="F18" i="1" l="1"/>
  <c r="G12" i="1" s="1"/>
  <c r="F8" i="1"/>
  <c r="G2" i="1" s="1"/>
</calcChain>
</file>

<file path=xl/sharedStrings.xml><?xml version="1.0" encoding="utf-8"?>
<sst xmlns="http://schemas.openxmlformats.org/spreadsheetml/2006/main" count="30" uniqueCount="19">
  <si>
    <t>Recht</t>
  </si>
  <si>
    <t>WISO</t>
  </si>
  <si>
    <t>Dienstkunde</t>
  </si>
  <si>
    <t>Fachkraft für Schutz und Sicherheit</t>
  </si>
  <si>
    <t>Serviceskraft für Schutz und Sicherheit</t>
  </si>
  <si>
    <t>Technik</t>
  </si>
  <si>
    <t>Mündlich Dokumentation</t>
  </si>
  <si>
    <t>Konzept (Sperrfach)</t>
  </si>
  <si>
    <t>Recht (Sperrfach)</t>
  </si>
  <si>
    <t>Prüfungsthema:</t>
  </si>
  <si>
    <t>Punkte:</t>
  </si>
  <si>
    <t>Endnote:</t>
  </si>
  <si>
    <t>Gewichtung
an der 
Gesamtnote:</t>
  </si>
  <si>
    <t>Mündlich Konzept</t>
  </si>
  <si>
    <t>=</t>
  </si>
  <si>
    <t>Zwischennote:</t>
  </si>
  <si>
    <t>Nicht Bestanden</t>
  </si>
  <si>
    <t>Bestanden</t>
  </si>
  <si>
    <t>erstellt und Design von Mario Richter     www.SecurityRichter.de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</si>
</sst>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8"/>
      <color theme="0"/>
      <name val="Exo 2 ExtraBold"/>
    </font>
    <font>
      <sz val="12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8"/>
      <color theme="1"/>
      <name val="Exo 2"/>
    </font>
    <font>
      <sz val="8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4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34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ouble">
        <color auto="1"/>
      </left>
      <right style="thick">
        <color auto="1"/>
      </right>
      <top style="medium">
        <color auto="1"/>
      </top>
      <bottom/>
      <diagonal/>
    </border>
    <border>
      <left style="double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double">
        <color auto="1"/>
      </right>
      <top style="medium">
        <color auto="1"/>
      </top>
      <bottom/>
      <diagonal/>
    </border>
    <border>
      <left style="thick">
        <color auto="1"/>
      </left>
      <right style="double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hidden="1"/>
    </xf>
    <xf numFmtId="0" fontId="1" fillId="0" borderId="4" xfId="0" applyFont="1" applyBorder="1" applyProtection="1">
      <protection hidden="1"/>
    </xf>
    <xf numFmtId="0" fontId="1" fillId="0" borderId="7" xfId="0" applyFont="1" applyBorder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4" fontId="1" fillId="0" borderId="10" xfId="0" applyNumberFormat="1" applyFont="1" applyBorder="1" applyProtection="1">
      <protection hidden="1"/>
    </xf>
    <xf numFmtId="164" fontId="3" fillId="0" borderId="19" xfId="0" applyNumberFormat="1" applyFont="1" applyBorder="1" applyProtection="1">
      <protection hidden="1"/>
    </xf>
    <xf numFmtId="164" fontId="1" fillId="0" borderId="22" xfId="0" applyNumberFormat="1" applyFont="1" applyBorder="1" applyProtection="1">
      <protection hidden="1"/>
    </xf>
    <xf numFmtId="164" fontId="1" fillId="0" borderId="23" xfId="0" applyNumberFormat="1" applyFont="1" applyBorder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horizontal="center" vertical="center"/>
      <protection hidden="1"/>
    </xf>
    <xf numFmtId="164" fontId="5" fillId="0" borderId="16" xfId="0" applyNumberFormat="1" applyFont="1" applyBorder="1" applyAlignment="1" applyProtection="1">
      <alignment horizontal="center" vertical="center"/>
      <protection hidden="1"/>
    </xf>
    <xf numFmtId="164" fontId="5" fillId="0" borderId="21" xfId="0" applyNumberFormat="1" applyFont="1" applyBorder="1" applyAlignment="1" applyProtection="1">
      <alignment horizontal="center" vertical="center"/>
      <protection hidden="1"/>
    </xf>
    <xf numFmtId="1" fontId="2" fillId="0" borderId="12" xfId="0" applyNumberFormat="1" applyFont="1" applyBorder="1" applyAlignment="1" applyProtection="1">
      <alignment horizontal="center" vertical="center"/>
      <protection hidden="1"/>
    </xf>
    <xf numFmtId="1" fontId="2" fillId="0" borderId="13" xfId="0" applyNumberFormat="1" applyFont="1" applyBorder="1" applyAlignment="1" applyProtection="1">
      <alignment horizontal="center" vertical="center"/>
      <protection hidden="1"/>
    </xf>
    <xf numFmtId="1" fontId="2" fillId="0" borderId="14" xfId="0" applyNumberFormat="1" applyFont="1" applyBorder="1" applyAlignment="1" applyProtection="1">
      <alignment horizontal="center" vertical="center"/>
      <protection hidden="1"/>
    </xf>
    <xf numFmtId="1" fontId="2" fillId="0" borderId="6" xfId="0" applyNumberFormat="1" applyFont="1" applyBorder="1" applyAlignment="1" applyProtection="1">
      <alignment horizontal="center" vertical="center"/>
      <protection hidden="1"/>
    </xf>
    <xf numFmtId="1" fontId="2" fillId="0" borderId="9" xfId="0" applyNumberFormat="1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1" fontId="1" fillId="2" borderId="5" xfId="0" applyNumberFormat="1" applyFont="1" applyFill="1" applyBorder="1" applyAlignment="1" applyProtection="1">
      <alignment horizontal="center" vertical="center"/>
      <protection hidden="1"/>
    </xf>
    <xf numFmtId="1" fontId="1" fillId="2" borderId="5" xfId="0" applyNumberFormat="1" applyFont="1" applyFill="1" applyBorder="1" applyAlignment="1" applyProtection="1">
      <alignment horizontal="center" vertical="center"/>
      <protection hidden="1"/>
    </xf>
    <xf numFmtId="1" fontId="1" fillId="2" borderId="8" xfId="0" applyNumberFormat="1" applyFont="1" applyFill="1" applyBorder="1" applyAlignment="1" applyProtection="1">
      <alignment horizontal="center" vertical="center"/>
      <protection hidden="1"/>
    </xf>
    <xf numFmtId="1" fontId="1" fillId="2" borderId="8" xfId="0" applyNumberFormat="1" applyFont="1" applyFill="1" applyBorder="1" applyAlignment="1" applyProtection="1">
      <alignment horizontal="center" vertical="center"/>
      <protection hidden="1"/>
    </xf>
    <xf numFmtId="164" fontId="4" fillId="0" borderId="26" xfId="0" applyNumberFormat="1" applyFont="1" applyBorder="1" applyAlignment="1" applyProtection="1">
      <alignment horizontal="right"/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0" fontId="12" fillId="2" borderId="24" xfId="0" applyFont="1" applyFill="1" applyBorder="1" applyAlignment="1" applyProtection="1">
      <alignment horizontal="center" vertical="center"/>
      <protection hidden="1"/>
    </xf>
    <xf numFmtId="0" fontId="12" fillId="2" borderId="25" xfId="0" applyFont="1" applyFill="1" applyBorder="1" applyAlignment="1" applyProtection="1">
      <alignment horizontal="center" vertical="center"/>
      <protection hidden="1"/>
    </xf>
    <xf numFmtId="0" fontId="12" fillId="2" borderId="15" xfId="0" applyFont="1" applyFill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164" fontId="1" fillId="0" borderId="30" xfId="0" applyNumberFormat="1" applyFont="1" applyBorder="1" applyProtection="1">
      <protection hidden="1"/>
    </xf>
    <xf numFmtId="164" fontId="1" fillId="0" borderId="31" xfId="0" applyNumberFormat="1" applyFont="1" applyBorder="1" applyProtection="1">
      <protection hidden="1"/>
    </xf>
    <xf numFmtId="164" fontId="1" fillId="0" borderId="32" xfId="0" applyNumberFormat="1" applyFont="1" applyBorder="1" applyProtection="1"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6" fillId="3" borderId="25" xfId="0" applyFont="1" applyFill="1" applyBorder="1" applyAlignment="1" applyProtection="1">
      <alignment horizontal="center" vertical="center"/>
      <protection hidden="1"/>
    </xf>
    <xf numFmtId="0" fontId="17" fillId="3" borderId="0" xfId="0" applyFont="1" applyFill="1" applyProtection="1">
      <protection hidden="1"/>
    </xf>
    <xf numFmtId="0" fontId="18" fillId="3" borderId="0" xfId="0" applyFont="1" applyFill="1" applyProtection="1">
      <protection hidden="1"/>
    </xf>
    <xf numFmtId="0" fontId="13" fillId="3" borderId="25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Protection="1">
      <protection hidden="1"/>
    </xf>
    <xf numFmtId="0" fontId="15" fillId="3" borderId="0" xfId="0" applyFont="1" applyFill="1" applyBorder="1" applyProtection="1">
      <protection hidden="1"/>
    </xf>
  </cellXfs>
  <cellStyles count="1">
    <cellStyle name="Standard" xfId="0" builtinId="0"/>
  </cellStyles>
  <dxfs count="1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ont>
        <color rgb="FF00B050"/>
      </font>
    </dxf>
    <dxf>
      <font>
        <color rgb="FF00B050"/>
      </font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77D90-190B-42E9-9140-9B09C5BB649A}">
  <sheetPr>
    <pageSetUpPr fitToPage="1"/>
  </sheetPr>
  <dimension ref="A1:AA278"/>
  <sheetViews>
    <sheetView showGridLines="0" tabSelected="1" zoomScale="200" zoomScaleNormal="200" workbookViewId="0">
      <selection activeCell="B3" sqref="B3"/>
    </sheetView>
  </sheetViews>
  <sheetFormatPr baseColWidth="10" defaultColWidth="34" defaultRowHeight="18" x14ac:dyDescent="0.35"/>
  <cols>
    <col min="1" max="1" width="28.5546875" style="3" customWidth="1"/>
    <col min="2" max="3" width="10.6640625" style="6" customWidth="1"/>
    <col min="4" max="4" width="34" style="3"/>
    <col min="5" max="5" width="7.6640625" style="3" bestFit="1" customWidth="1"/>
    <col min="6" max="6" width="9" style="3" bestFit="1" customWidth="1"/>
    <col min="7" max="7" width="13.109375" style="22" hidden="1" customWidth="1"/>
    <col min="8" max="27" width="34" style="44"/>
    <col min="28" max="16384" width="34" style="3"/>
  </cols>
  <sheetData>
    <row r="1" spans="1:7" ht="40.049999999999997" customHeight="1" thickTop="1" thickBot="1" x14ac:dyDescent="0.4">
      <c r="A1" s="31" t="s">
        <v>3</v>
      </c>
      <c r="B1" s="32"/>
      <c r="C1" s="32"/>
      <c r="D1" s="32"/>
      <c r="E1" s="32"/>
      <c r="F1" s="33"/>
      <c r="G1" s="21" t="b">
        <f>IF($F$5&gt;=30, TRUE, FALSE)</f>
        <v>1</v>
      </c>
    </row>
    <row r="2" spans="1:7" ht="37.200000000000003" thickTop="1" thickBot="1" x14ac:dyDescent="0.4">
      <c r="A2" s="40" t="s">
        <v>9</v>
      </c>
      <c r="B2" s="41" t="s">
        <v>10</v>
      </c>
      <c r="C2" s="42" t="s">
        <v>12</v>
      </c>
      <c r="D2" s="43" t="s">
        <v>11</v>
      </c>
      <c r="E2" s="34" t="s">
        <v>15</v>
      </c>
      <c r="F2" s="30"/>
      <c r="G2" s="21" t="b">
        <f>IF($F$8&gt;=50, TRUE, FALSE)</f>
        <v>1</v>
      </c>
    </row>
    <row r="3" spans="1:7" x14ac:dyDescent="0.35">
      <c r="A3" s="4" t="s">
        <v>2</v>
      </c>
      <c r="B3" s="1">
        <v>50</v>
      </c>
      <c r="C3" s="24">
        <f>SUM(B3/5)</f>
        <v>10</v>
      </c>
      <c r="D3" s="18">
        <f>SUM(C3+C4+C5+C6)</f>
        <v>50</v>
      </c>
      <c r="E3" s="35">
        <f>SUM(B3*0.2)</f>
        <v>10</v>
      </c>
      <c r="F3" s="12">
        <f>SUM(E3:E4)</f>
        <v>20</v>
      </c>
      <c r="G3" s="21" t="b">
        <f>IF($B$6&gt;=50, TRUE, FALSE)</f>
        <v>1</v>
      </c>
    </row>
    <row r="4" spans="1:7" ht="18.600000000000001" thickBot="1" x14ac:dyDescent="0.4">
      <c r="A4" s="4" t="s">
        <v>0</v>
      </c>
      <c r="B4" s="1">
        <v>50</v>
      </c>
      <c r="C4" s="24">
        <f>SUM(B4/5)</f>
        <v>10</v>
      </c>
      <c r="D4" s="18"/>
      <c r="E4" s="36">
        <f>SUM(B4*0.2)</f>
        <v>10</v>
      </c>
      <c r="F4" s="13"/>
      <c r="G4" s="21" t="b">
        <f>IF($B$5&gt;=30, TRUE, FALSE)</f>
        <v>1</v>
      </c>
    </row>
    <row r="5" spans="1:7" x14ac:dyDescent="0.35">
      <c r="A5" s="4" t="s">
        <v>1</v>
      </c>
      <c r="B5" s="1">
        <v>50</v>
      </c>
      <c r="C5" s="24">
        <f>SUM(B5/10)</f>
        <v>5</v>
      </c>
      <c r="D5" s="18"/>
      <c r="E5" s="35">
        <f>SUM(B5*0.1)</f>
        <v>5</v>
      </c>
      <c r="F5" s="12">
        <f>SUM(E5:E7)</f>
        <v>30</v>
      </c>
      <c r="G5" s="21" t="b">
        <f>IF($B$7&gt;=30, TRUE, FALSE)</f>
        <v>1</v>
      </c>
    </row>
    <row r="6" spans="1:7" x14ac:dyDescent="0.35">
      <c r="A6" s="23" t="s">
        <v>7</v>
      </c>
      <c r="B6" s="1">
        <v>50</v>
      </c>
      <c r="C6" s="25">
        <f>SUM((B6/100)*30)+((B7/100)*20)</f>
        <v>25</v>
      </c>
      <c r="D6" s="18"/>
      <c r="E6" s="36">
        <f>SUM(B6*0.3)</f>
        <v>15</v>
      </c>
      <c r="F6" s="13"/>
      <c r="G6" s="21"/>
    </row>
    <row r="7" spans="1:7" ht="18.600000000000001" thickBot="1" x14ac:dyDescent="0.4">
      <c r="A7" s="5" t="s">
        <v>13</v>
      </c>
      <c r="B7" s="2">
        <v>50</v>
      </c>
      <c r="C7" s="26"/>
      <c r="D7" s="19"/>
      <c r="E7" s="37">
        <f>SUM(B7*0.2)</f>
        <v>10</v>
      </c>
      <c r="F7" s="14"/>
      <c r="G7" s="21"/>
    </row>
    <row r="8" spans="1:7" ht="25.05" customHeight="1" thickTop="1" thickBot="1" x14ac:dyDescent="0.55000000000000004">
      <c r="A8" s="38" t="s">
        <v>16</v>
      </c>
      <c r="B8" s="39"/>
      <c r="C8" s="39" t="s">
        <v>17</v>
      </c>
      <c r="D8" s="39"/>
      <c r="E8" s="28" t="s">
        <v>14</v>
      </c>
      <c r="F8" s="8">
        <f>SUM(F3:F7)</f>
        <v>50</v>
      </c>
      <c r="G8" s="21"/>
    </row>
    <row r="9" spans="1:7" s="48" customFormat="1" ht="18.600000000000001" thickTop="1" x14ac:dyDescent="0.35">
      <c r="A9" s="52" t="s">
        <v>18</v>
      </c>
      <c r="B9" s="52"/>
      <c r="C9" s="52"/>
      <c r="D9" s="52"/>
      <c r="E9" s="52"/>
      <c r="F9" s="52"/>
      <c r="G9" s="47"/>
    </row>
    <row r="10" spans="1:7" s="55" customFormat="1" ht="3" customHeight="1" thickBot="1" x14ac:dyDescent="0.4">
      <c r="A10" s="53"/>
      <c r="B10" s="53"/>
      <c r="C10" s="53"/>
      <c r="D10" s="53"/>
      <c r="E10" s="53"/>
      <c r="F10" s="53"/>
      <c r="G10" s="54"/>
    </row>
    <row r="11" spans="1:7" ht="40.049999999999997" customHeight="1" thickTop="1" thickBot="1" x14ac:dyDescent="0.4">
      <c r="A11" s="31" t="s">
        <v>4</v>
      </c>
      <c r="B11" s="32"/>
      <c r="C11" s="32"/>
      <c r="D11" s="32"/>
      <c r="E11" s="32"/>
      <c r="F11" s="33"/>
      <c r="G11" s="21" t="b">
        <f>IF($F$13&gt;=25, TRUE, FALSE)</f>
        <v>1</v>
      </c>
    </row>
    <row r="12" spans="1:7" ht="37.200000000000003" thickTop="1" thickBot="1" x14ac:dyDescent="0.4">
      <c r="A12" s="40" t="s">
        <v>9</v>
      </c>
      <c r="B12" s="41" t="s">
        <v>10</v>
      </c>
      <c r="C12" s="42" t="s">
        <v>12</v>
      </c>
      <c r="D12" s="43" t="s">
        <v>11</v>
      </c>
      <c r="E12" s="29" t="s">
        <v>15</v>
      </c>
      <c r="F12" s="30"/>
      <c r="G12" s="21" t="b">
        <f>IF($F$18&gt;=50, TRUE, FALSE)</f>
        <v>1</v>
      </c>
    </row>
    <row r="13" spans="1:7" ht="18.75" customHeight="1" x14ac:dyDescent="0.35">
      <c r="A13" s="4" t="s">
        <v>2</v>
      </c>
      <c r="B13" s="1">
        <v>50</v>
      </c>
      <c r="C13" s="24">
        <f>SUM(B13/5)</f>
        <v>10</v>
      </c>
      <c r="D13" s="15">
        <f>SUM(C13+C14+C15+C16+C17)</f>
        <v>50</v>
      </c>
      <c r="E13" s="9">
        <f>SUM(B13*0.2)</f>
        <v>10</v>
      </c>
      <c r="F13" s="12">
        <f>SUM(E13:E14)</f>
        <v>25</v>
      </c>
      <c r="G13" s="21" t="b">
        <f>IF($B$14&gt;=50, TRUE, FALSE)</f>
        <v>1</v>
      </c>
    </row>
    <row r="14" spans="1:7" ht="18.75" customHeight="1" thickBot="1" x14ac:dyDescent="0.4">
      <c r="A14" s="23" t="s">
        <v>8</v>
      </c>
      <c r="B14" s="1">
        <v>50</v>
      </c>
      <c r="C14" s="24">
        <f>SUM((B16/100)*30)</f>
        <v>15</v>
      </c>
      <c r="D14" s="16"/>
      <c r="E14" s="7">
        <f>SUM(B14*0.3)</f>
        <v>15</v>
      </c>
      <c r="F14" s="13"/>
      <c r="G14" s="21" t="b">
        <f>IF($B$13&gt;=30, TRUE, FALSE)</f>
        <v>1</v>
      </c>
    </row>
    <row r="15" spans="1:7" ht="18.75" customHeight="1" x14ac:dyDescent="0.35">
      <c r="A15" s="4" t="s">
        <v>1</v>
      </c>
      <c r="B15" s="1">
        <v>50</v>
      </c>
      <c r="C15" s="24">
        <f>SUM(B15/10)</f>
        <v>5</v>
      </c>
      <c r="D15" s="16"/>
      <c r="E15" s="9">
        <f>SUM(B15*0.1)</f>
        <v>5</v>
      </c>
      <c r="F15" s="12">
        <f>SUM(E15:E17)</f>
        <v>25</v>
      </c>
      <c r="G15" s="21" t="b">
        <f>IF($B$14&gt;=30, TRUE, FALSE)</f>
        <v>1</v>
      </c>
    </row>
    <row r="16" spans="1:7" ht="18.75" customHeight="1" x14ac:dyDescent="0.35">
      <c r="A16" s="4" t="s">
        <v>5</v>
      </c>
      <c r="B16" s="1">
        <v>50</v>
      </c>
      <c r="C16" s="24">
        <f>SUM(B16/5)</f>
        <v>10</v>
      </c>
      <c r="D16" s="16"/>
      <c r="E16" s="7">
        <f>SUM(B16*0.2)</f>
        <v>10</v>
      </c>
      <c r="F16" s="13"/>
      <c r="G16" s="21" t="b">
        <f>IF($B$15&gt;=30, TRUE, FALSE)</f>
        <v>1</v>
      </c>
    </row>
    <row r="17" spans="1:7" ht="19.5" customHeight="1" thickBot="1" x14ac:dyDescent="0.4">
      <c r="A17" s="5" t="s">
        <v>6</v>
      </c>
      <c r="B17" s="2">
        <v>50</v>
      </c>
      <c r="C17" s="27">
        <f>SUM(B17/5)</f>
        <v>10</v>
      </c>
      <c r="D17" s="17"/>
      <c r="E17" s="10">
        <f>SUM(B17*0.2)</f>
        <v>10</v>
      </c>
      <c r="F17" s="14"/>
      <c r="G17" s="21" t="b">
        <f>IF($B$16&gt;=30, TRUE, FALSE)</f>
        <v>1</v>
      </c>
    </row>
    <row r="18" spans="1:7" ht="31.2" thickTop="1" thickBot="1" x14ac:dyDescent="0.55000000000000004">
      <c r="A18" s="20" t="s">
        <v>16</v>
      </c>
      <c r="B18" s="11"/>
      <c r="C18" s="11" t="s">
        <v>17</v>
      </c>
      <c r="D18" s="11"/>
      <c r="E18" s="28" t="s">
        <v>14</v>
      </c>
      <c r="F18" s="8">
        <f>SUM(F13:F17)</f>
        <v>50</v>
      </c>
      <c r="G18" s="21" t="b">
        <f>IF($B$17&gt;=30, TRUE, FALSE)</f>
        <v>1</v>
      </c>
    </row>
    <row r="19" spans="1:7" s="51" customFormat="1" ht="18.600000000000001" thickTop="1" x14ac:dyDescent="0.35">
      <c r="A19" s="49" t="s">
        <v>18</v>
      </c>
      <c r="B19" s="49"/>
      <c r="C19" s="49"/>
      <c r="D19" s="49"/>
      <c r="E19" s="49"/>
      <c r="F19" s="49"/>
      <c r="G19" s="50"/>
    </row>
    <row r="20" spans="1:7" s="44" customFormat="1" x14ac:dyDescent="0.35">
      <c r="B20" s="45"/>
      <c r="C20" s="45"/>
      <c r="G20" s="46"/>
    </row>
    <row r="21" spans="1:7" s="44" customFormat="1" x14ac:dyDescent="0.35">
      <c r="B21" s="45"/>
      <c r="C21" s="45"/>
      <c r="G21" s="46"/>
    </row>
    <row r="22" spans="1:7" s="44" customFormat="1" x14ac:dyDescent="0.35">
      <c r="B22" s="45"/>
      <c r="C22" s="45"/>
      <c r="G22" s="46"/>
    </row>
    <row r="23" spans="1:7" s="44" customFormat="1" x14ac:dyDescent="0.35">
      <c r="B23" s="45"/>
      <c r="C23" s="45"/>
      <c r="G23" s="46"/>
    </row>
    <row r="24" spans="1:7" s="44" customFormat="1" x14ac:dyDescent="0.35">
      <c r="B24" s="45"/>
      <c r="C24" s="45"/>
      <c r="G24" s="46"/>
    </row>
    <row r="25" spans="1:7" s="44" customFormat="1" x14ac:dyDescent="0.35">
      <c r="B25" s="45"/>
      <c r="C25" s="45"/>
      <c r="G25" s="46"/>
    </row>
    <row r="26" spans="1:7" s="44" customFormat="1" x14ac:dyDescent="0.35">
      <c r="B26" s="45"/>
      <c r="C26" s="45"/>
      <c r="G26" s="46"/>
    </row>
    <row r="27" spans="1:7" s="44" customFormat="1" x14ac:dyDescent="0.35">
      <c r="B27" s="45"/>
      <c r="C27" s="45"/>
      <c r="G27" s="46"/>
    </row>
    <row r="28" spans="1:7" s="44" customFormat="1" x14ac:dyDescent="0.35">
      <c r="B28" s="45"/>
      <c r="C28" s="45"/>
      <c r="G28" s="46"/>
    </row>
    <row r="29" spans="1:7" s="44" customFormat="1" x14ac:dyDescent="0.35">
      <c r="B29" s="45"/>
      <c r="C29" s="45"/>
      <c r="G29" s="46"/>
    </row>
    <row r="30" spans="1:7" s="44" customFormat="1" x14ac:dyDescent="0.35">
      <c r="B30" s="45"/>
      <c r="C30" s="45"/>
      <c r="G30" s="46"/>
    </row>
    <row r="31" spans="1:7" s="44" customFormat="1" x14ac:dyDescent="0.35">
      <c r="B31" s="45"/>
      <c r="C31" s="45"/>
      <c r="G31" s="46"/>
    </row>
    <row r="32" spans="1:7" s="44" customFormat="1" x14ac:dyDescent="0.35">
      <c r="B32" s="45"/>
      <c r="C32" s="45"/>
      <c r="G32" s="46"/>
    </row>
    <row r="33" spans="2:7" s="44" customFormat="1" x14ac:dyDescent="0.35">
      <c r="B33" s="45"/>
      <c r="C33" s="45"/>
      <c r="G33" s="46"/>
    </row>
    <row r="34" spans="2:7" s="44" customFormat="1" x14ac:dyDescent="0.35">
      <c r="B34" s="45"/>
      <c r="C34" s="45"/>
      <c r="G34" s="46"/>
    </row>
    <row r="35" spans="2:7" s="44" customFormat="1" x14ac:dyDescent="0.35">
      <c r="B35" s="45"/>
      <c r="C35" s="45"/>
      <c r="G35" s="46"/>
    </row>
    <row r="36" spans="2:7" s="44" customFormat="1" x14ac:dyDescent="0.35">
      <c r="B36" s="45"/>
      <c r="C36" s="45"/>
      <c r="G36" s="46"/>
    </row>
    <row r="37" spans="2:7" s="44" customFormat="1" x14ac:dyDescent="0.35">
      <c r="B37" s="45"/>
      <c r="C37" s="45"/>
      <c r="G37" s="46"/>
    </row>
    <row r="38" spans="2:7" s="44" customFormat="1" x14ac:dyDescent="0.35">
      <c r="B38" s="45"/>
      <c r="C38" s="45"/>
      <c r="G38" s="46"/>
    </row>
    <row r="39" spans="2:7" s="44" customFormat="1" x14ac:dyDescent="0.35">
      <c r="B39" s="45"/>
      <c r="C39" s="45"/>
      <c r="G39" s="46"/>
    </row>
    <row r="40" spans="2:7" s="44" customFormat="1" x14ac:dyDescent="0.35">
      <c r="B40" s="45"/>
      <c r="C40" s="45"/>
      <c r="G40" s="46"/>
    </row>
    <row r="41" spans="2:7" s="44" customFormat="1" x14ac:dyDescent="0.35">
      <c r="B41" s="45"/>
      <c r="C41" s="45"/>
      <c r="G41" s="46"/>
    </row>
    <row r="42" spans="2:7" s="44" customFormat="1" x14ac:dyDescent="0.35">
      <c r="B42" s="45"/>
      <c r="C42" s="45"/>
      <c r="G42" s="46"/>
    </row>
    <row r="43" spans="2:7" s="44" customFormat="1" x14ac:dyDescent="0.35">
      <c r="B43" s="45"/>
      <c r="C43" s="45"/>
      <c r="G43" s="46"/>
    </row>
    <row r="44" spans="2:7" s="44" customFormat="1" x14ac:dyDescent="0.35">
      <c r="B44" s="45"/>
      <c r="C44" s="45"/>
      <c r="G44" s="46"/>
    </row>
    <row r="45" spans="2:7" s="44" customFormat="1" x14ac:dyDescent="0.35">
      <c r="B45" s="45"/>
      <c r="C45" s="45"/>
      <c r="G45" s="46"/>
    </row>
    <row r="46" spans="2:7" s="44" customFormat="1" x14ac:dyDescent="0.35">
      <c r="B46" s="45"/>
      <c r="C46" s="45"/>
      <c r="G46" s="46"/>
    </row>
    <row r="47" spans="2:7" s="44" customFormat="1" x14ac:dyDescent="0.35">
      <c r="B47" s="45"/>
      <c r="C47" s="45"/>
      <c r="G47" s="46"/>
    </row>
    <row r="48" spans="2:7" s="44" customFormat="1" x14ac:dyDescent="0.35">
      <c r="B48" s="45"/>
      <c r="C48" s="45"/>
      <c r="G48" s="46"/>
    </row>
    <row r="49" spans="2:7" s="44" customFormat="1" x14ac:dyDescent="0.35">
      <c r="B49" s="45"/>
      <c r="C49" s="45"/>
      <c r="G49" s="46"/>
    </row>
    <row r="50" spans="2:7" s="44" customFormat="1" x14ac:dyDescent="0.35">
      <c r="B50" s="45"/>
      <c r="C50" s="45"/>
      <c r="G50" s="46"/>
    </row>
    <row r="51" spans="2:7" s="44" customFormat="1" x14ac:dyDescent="0.35">
      <c r="B51" s="45"/>
      <c r="C51" s="45"/>
      <c r="G51" s="46"/>
    </row>
    <row r="52" spans="2:7" s="44" customFormat="1" x14ac:dyDescent="0.35">
      <c r="B52" s="45"/>
      <c r="C52" s="45"/>
      <c r="G52" s="46"/>
    </row>
    <row r="53" spans="2:7" s="44" customFormat="1" x14ac:dyDescent="0.35">
      <c r="B53" s="45"/>
      <c r="C53" s="45"/>
      <c r="G53" s="46"/>
    </row>
    <row r="54" spans="2:7" s="44" customFormat="1" x14ac:dyDescent="0.35">
      <c r="B54" s="45"/>
      <c r="C54" s="45"/>
      <c r="G54" s="46"/>
    </row>
    <row r="55" spans="2:7" s="44" customFormat="1" x14ac:dyDescent="0.35">
      <c r="B55" s="45"/>
      <c r="C55" s="45"/>
      <c r="G55" s="46"/>
    </row>
    <row r="56" spans="2:7" s="44" customFormat="1" x14ac:dyDescent="0.35">
      <c r="B56" s="45"/>
      <c r="C56" s="45"/>
      <c r="G56" s="46"/>
    </row>
    <row r="57" spans="2:7" s="44" customFormat="1" x14ac:dyDescent="0.35">
      <c r="B57" s="45"/>
      <c r="C57" s="45"/>
      <c r="G57" s="46"/>
    </row>
    <row r="58" spans="2:7" s="44" customFormat="1" x14ac:dyDescent="0.35">
      <c r="B58" s="45"/>
      <c r="C58" s="45"/>
      <c r="G58" s="46"/>
    </row>
    <row r="59" spans="2:7" s="44" customFormat="1" x14ac:dyDescent="0.35">
      <c r="B59" s="45"/>
      <c r="C59" s="45"/>
      <c r="G59" s="46"/>
    </row>
    <row r="60" spans="2:7" s="44" customFormat="1" x14ac:dyDescent="0.35">
      <c r="B60" s="45"/>
      <c r="C60" s="45"/>
      <c r="G60" s="46"/>
    </row>
    <row r="61" spans="2:7" s="44" customFormat="1" x14ac:dyDescent="0.35">
      <c r="B61" s="45"/>
      <c r="C61" s="45"/>
      <c r="G61" s="46"/>
    </row>
    <row r="62" spans="2:7" s="44" customFormat="1" x14ac:dyDescent="0.35">
      <c r="B62" s="45"/>
      <c r="C62" s="45"/>
      <c r="G62" s="46"/>
    </row>
    <row r="63" spans="2:7" s="44" customFormat="1" x14ac:dyDescent="0.35">
      <c r="B63" s="45"/>
      <c r="C63" s="45"/>
      <c r="G63" s="46"/>
    </row>
    <row r="64" spans="2:7" s="44" customFormat="1" x14ac:dyDescent="0.35">
      <c r="B64" s="45"/>
      <c r="C64" s="45"/>
      <c r="G64" s="46"/>
    </row>
    <row r="65" spans="2:7" s="44" customFormat="1" x14ac:dyDescent="0.35">
      <c r="B65" s="45"/>
      <c r="C65" s="45"/>
      <c r="G65" s="46"/>
    </row>
    <row r="66" spans="2:7" s="44" customFormat="1" x14ac:dyDescent="0.35">
      <c r="B66" s="45"/>
      <c r="C66" s="45"/>
      <c r="G66" s="46"/>
    </row>
    <row r="67" spans="2:7" s="44" customFormat="1" x14ac:dyDescent="0.35">
      <c r="B67" s="45"/>
      <c r="C67" s="45"/>
      <c r="G67" s="46"/>
    </row>
    <row r="68" spans="2:7" s="44" customFormat="1" x14ac:dyDescent="0.35">
      <c r="B68" s="45"/>
      <c r="C68" s="45"/>
      <c r="G68" s="46"/>
    </row>
    <row r="69" spans="2:7" s="44" customFormat="1" x14ac:dyDescent="0.35">
      <c r="B69" s="45"/>
      <c r="C69" s="45"/>
      <c r="G69" s="46"/>
    </row>
    <row r="70" spans="2:7" s="44" customFormat="1" x14ac:dyDescent="0.35">
      <c r="B70" s="45"/>
      <c r="C70" s="45"/>
      <c r="G70" s="46"/>
    </row>
    <row r="71" spans="2:7" s="44" customFormat="1" x14ac:dyDescent="0.35">
      <c r="B71" s="45"/>
      <c r="C71" s="45"/>
      <c r="G71" s="46"/>
    </row>
    <row r="72" spans="2:7" s="44" customFormat="1" x14ac:dyDescent="0.35">
      <c r="B72" s="45"/>
      <c r="C72" s="45"/>
      <c r="G72" s="46"/>
    </row>
    <row r="73" spans="2:7" s="44" customFormat="1" x14ac:dyDescent="0.35">
      <c r="B73" s="45"/>
      <c r="C73" s="45"/>
      <c r="G73" s="46"/>
    </row>
    <row r="74" spans="2:7" s="44" customFormat="1" x14ac:dyDescent="0.35">
      <c r="B74" s="45"/>
      <c r="C74" s="45"/>
      <c r="G74" s="46"/>
    </row>
    <row r="75" spans="2:7" s="44" customFormat="1" x14ac:dyDescent="0.35">
      <c r="B75" s="45"/>
      <c r="C75" s="45"/>
      <c r="G75" s="46"/>
    </row>
    <row r="76" spans="2:7" s="44" customFormat="1" x14ac:dyDescent="0.35">
      <c r="B76" s="45"/>
      <c r="C76" s="45"/>
      <c r="G76" s="46"/>
    </row>
    <row r="77" spans="2:7" s="44" customFormat="1" x14ac:dyDescent="0.35">
      <c r="B77" s="45"/>
      <c r="C77" s="45"/>
      <c r="G77" s="46"/>
    </row>
    <row r="78" spans="2:7" s="44" customFormat="1" x14ac:dyDescent="0.35">
      <c r="B78" s="45"/>
      <c r="C78" s="45"/>
      <c r="G78" s="46"/>
    </row>
    <row r="79" spans="2:7" s="44" customFormat="1" x14ac:dyDescent="0.35">
      <c r="B79" s="45"/>
      <c r="C79" s="45"/>
      <c r="G79" s="46"/>
    </row>
    <row r="80" spans="2:7" s="44" customFormat="1" x14ac:dyDescent="0.35">
      <c r="B80" s="45"/>
      <c r="C80" s="45"/>
      <c r="G80" s="46"/>
    </row>
    <row r="81" spans="2:7" s="44" customFormat="1" x14ac:dyDescent="0.35">
      <c r="B81" s="45"/>
      <c r="C81" s="45"/>
      <c r="G81" s="46"/>
    </row>
    <row r="82" spans="2:7" s="44" customFormat="1" x14ac:dyDescent="0.35">
      <c r="B82" s="45"/>
      <c r="C82" s="45"/>
      <c r="G82" s="46"/>
    </row>
    <row r="83" spans="2:7" s="44" customFormat="1" x14ac:dyDescent="0.35">
      <c r="B83" s="45"/>
      <c r="C83" s="45"/>
      <c r="G83" s="46"/>
    </row>
    <row r="84" spans="2:7" s="44" customFormat="1" x14ac:dyDescent="0.35">
      <c r="B84" s="45"/>
      <c r="C84" s="45"/>
      <c r="G84" s="46"/>
    </row>
    <row r="85" spans="2:7" s="44" customFormat="1" x14ac:dyDescent="0.35">
      <c r="B85" s="45"/>
      <c r="C85" s="45"/>
      <c r="G85" s="46"/>
    </row>
    <row r="86" spans="2:7" s="44" customFormat="1" x14ac:dyDescent="0.35">
      <c r="B86" s="45"/>
      <c r="C86" s="45"/>
      <c r="G86" s="46"/>
    </row>
    <row r="87" spans="2:7" s="44" customFormat="1" x14ac:dyDescent="0.35">
      <c r="B87" s="45"/>
      <c r="C87" s="45"/>
      <c r="G87" s="46"/>
    </row>
    <row r="88" spans="2:7" s="44" customFormat="1" x14ac:dyDescent="0.35">
      <c r="B88" s="45"/>
      <c r="C88" s="45"/>
      <c r="G88" s="46"/>
    </row>
    <row r="89" spans="2:7" s="44" customFormat="1" x14ac:dyDescent="0.35">
      <c r="B89" s="45"/>
      <c r="C89" s="45"/>
      <c r="G89" s="46"/>
    </row>
    <row r="90" spans="2:7" s="44" customFormat="1" x14ac:dyDescent="0.35">
      <c r="B90" s="45"/>
      <c r="C90" s="45"/>
      <c r="G90" s="46"/>
    </row>
    <row r="91" spans="2:7" s="44" customFormat="1" x14ac:dyDescent="0.35">
      <c r="B91" s="45"/>
      <c r="C91" s="45"/>
      <c r="G91" s="46"/>
    </row>
    <row r="92" spans="2:7" s="44" customFormat="1" x14ac:dyDescent="0.35">
      <c r="B92" s="45"/>
      <c r="C92" s="45"/>
      <c r="G92" s="46"/>
    </row>
    <row r="93" spans="2:7" s="44" customFormat="1" x14ac:dyDescent="0.35">
      <c r="B93" s="45"/>
      <c r="C93" s="45"/>
      <c r="G93" s="46"/>
    </row>
    <row r="94" spans="2:7" s="44" customFormat="1" x14ac:dyDescent="0.35">
      <c r="B94" s="45"/>
      <c r="C94" s="45"/>
      <c r="G94" s="46"/>
    </row>
    <row r="95" spans="2:7" s="44" customFormat="1" x14ac:dyDescent="0.35">
      <c r="B95" s="45"/>
      <c r="C95" s="45"/>
      <c r="G95" s="46"/>
    </row>
    <row r="96" spans="2:7" s="44" customFormat="1" x14ac:dyDescent="0.35">
      <c r="B96" s="45"/>
      <c r="C96" s="45"/>
      <c r="G96" s="46"/>
    </row>
    <row r="97" spans="2:7" s="44" customFormat="1" x14ac:dyDescent="0.35">
      <c r="B97" s="45"/>
      <c r="C97" s="45"/>
      <c r="G97" s="46"/>
    </row>
    <row r="98" spans="2:7" s="44" customFormat="1" x14ac:dyDescent="0.35">
      <c r="B98" s="45"/>
      <c r="C98" s="45"/>
      <c r="G98" s="46"/>
    </row>
    <row r="99" spans="2:7" s="44" customFormat="1" x14ac:dyDescent="0.35">
      <c r="B99" s="45"/>
      <c r="C99" s="45"/>
      <c r="G99" s="46"/>
    </row>
    <row r="100" spans="2:7" s="44" customFormat="1" x14ac:dyDescent="0.35">
      <c r="B100" s="45"/>
      <c r="C100" s="45"/>
      <c r="G100" s="46"/>
    </row>
    <row r="101" spans="2:7" s="44" customFormat="1" x14ac:dyDescent="0.35">
      <c r="B101" s="45"/>
      <c r="C101" s="45"/>
      <c r="G101" s="46"/>
    </row>
    <row r="102" spans="2:7" s="44" customFormat="1" x14ac:dyDescent="0.35">
      <c r="B102" s="45"/>
      <c r="C102" s="45"/>
      <c r="G102" s="46"/>
    </row>
    <row r="103" spans="2:7" s="44" customFormat="1" x14ac:dyDescent="0.35">
      <c r="B103" s="45"/>
      <c r="C103" s="45"/>
      <c r="G103" s="46"/>
    </row>
    <row r="104" spans="2:7" s="44" customFormat="1" x14ac:dyDescent="0.35">
      <c r="B104" s="45"/>
      <c r="C104" s="45"/>
      <c r="G104" s="46"/>
    </row>
    <row r="105" spans="2:7" s="44" customFormat="1" x14ac:dyDescent="0.35">
      <c r="B105" s="45"/>
      <c r="C105" s="45"/>
      <c r="G105" s="46"/>
    </row>
    <row r="106" spans="2:7" s="44" customFormat="1" x14ac:dyDescent="0.35">
      <c r="B106" s="45"/>
      <c r="C106" s="45"/>
      <c r="G106" s="46"/>
    </row>
    <row r="107" spans="2:7" s="44" customFormat="1" x14ac:dyDescent="0.35">
      <c r="B107" s="45"/>
      <c r="C107" s="45"/>
      <c r="G107" s="46"/>
    </row>
    <row r="108" spans="2:7" s="44" customFormat="1" x14ac:dyDescent="0.35">
      <c r="B108" s="45"/>
      <c r="C108" s="45"/>
      <c r="G108" s="46"/>
    </row>
    <row r="109" spans="2:7" s="44" customFormat="1" x14ac:dyDescent="0.35">
      <c r="B109" s="45"/>
      <c r="C109" s="45"/>
      <c r="G109" s="46"/>
    </row>
    <row r="110" spans="2:7" s="44" customFormat="1" x14ac:dyDescent="0.35">
      <c r="B110" s="45"/>
      <c r="C110" s="45"/>
      <c r="G110" s="46"/>
    </row>
    <row r="111" spans="2:7" s="44" customFormat="1" x14ac:dyDescent="0.35">
      <c r="B111" s="45"/>
      <c r="C111" s="45"/>
      <c r="G111" s="46"/>
    </row>
    <row r="112" spans="2:7" s="44" customFormat="1" x14ac:dyDescent="0.35">
      <c r="B112" s="45"/>
      <c r="C112" s="45"/>
      <c r="G112" s="46"/>
    </row>
    <row r="113" spans="2:7" s="44" customFormat="1" x14ac:dyDescent="0.35">
      <c r="B113" s="45"/>
      <c r="C113" s="45"/>
      <c r="G113" s="46"/>
    </row>
    <row r="114" spans="2:7" s="44" customFormat="1" x14ac:dyDescent="0.35">
      <c r="B114" s="45"/>
      <c r="C114" s="45"/>
      <c r="G114" s="46"/>
    </row>
    <row r="115" spans="2:7" s="44" customFormat="1" x14ac:dyDescent="0.35">
      <c r="B115" s="45"/>
      <c r="C115" s="45"/>
      <c r="G115" s="46"/>
    </row>
    <row r="116" spans="2:7" s="44" customFormat="1" x14ac:dyDescent="0.35">
      <c r="B116" s="45"/>
      <c r="C116" s="45"/>
      <c r="G116" s="46"/>
    </row>
    <row r="117" spans="2:7" s="44" customFormat="1" x14ac:dyDescent="0.35">
      <c r="B117" s="45"/>
      <c r="C117" s="45"/>
      <c r="G117" s="46"/>
    </row>
    <row r="118" spans="2:7" s="44" customFormat="1" x14ac:dyDescent="0.35">
      <c r="B118" s="45"/>
      <c r="C118" s="45"/>
      <c r="G118" s="46"/>
    </row>
    <row r="119" spans="2:7" s="44" customFormat="1" x14ac:dyDescent="0.35">
      <c r="B119" s="45"/>
      <c r="C119" s="45"/>
      <c r="G119" s="46"/>
    </row>
    <row r="120" spans="2:7" s="44" customFormat="1" x14ac:dyDescent="0.35">
      <c r="B120" s="45"/>
      <c r="C120" s="45"/>
      <c r="G120" s="46"/>
    </row>
    <row r="121" spans="2:7" s="44" customFormat="1" x14ac:dyDescent="0.35">
      <c r="B121" s="45"/>
      <c r="C121" s="45"/>
      <c r="G121" s="46"/>
    </row>
    <row r="122" spans="2:7" s="44" customFormat="1" x14ac:dyDescent="0.35">
      <c r="B122" s="45"/>
      <c r="C122" s="45"/>
      <c r="G122" s="46"/>
    </row>
    <row r="123" spans="2:7" s="44" customFormat="1" x14ac:dyDescent="0.35">
      <c r="B123" s="45"/>
      <c r="C123" s="45"/>
      <c r="G123" s="46"/>
    </row>
    <row r="124" spans="2:7" s="44" customFormat="1" x14ac:dyDescent="0.35">
      <c r="B124" s="45"/>
      <c r="C124" s="45"/>
      <c r="G124" s="46"/>
    </row>
    <row r="125" spans="2:7" s="44" customFormat="1" x14ac:dyDescent="0.35">
      <c r="B125" s="45"/>
      <c r="C125" s="45"/>
      <c r="G125" s="46"/>
    </row>
    <row r="126" spans="2:7" s="44" customFormat="1" x14ac:dyDescent="0.35">
      <c r="B126" s="45"/>
      <c r="C126" s="45"/>
      <c r="G126" s="46"/>
    </row>
    <row r="127" spans="2:7" s="44" customFormat="1" x14ac:dyDescent="0.35">
      <c r="B127" s="45"/>
      <c r="C127" s="45"/>
      <c r="G127" s="46"/>
    </row>
    <row r="128" spans="2:7" s="44" customFormat="1" x14ac:dyDescent="0.35">
      <c r="B128" s="45"/>
      <c r="C128" s="45"/>
      <c r="G128" s="46"/>
    </row>
    <row r="129" spans="2:7" s="44" customFormat="1" x14ac:dyDescent="0.35">
      <c r="B129" s="45"/>
      <c r="C129" s="45"/>
      <c r="G129" s="46"/>
    </row>
    <row r="130" spans="2:7" s="44" customFormat="1" x14ac:dyDescent="0.35">
      <c r="B130" s="45"/>
      <c r="C130" s="45"/>
      <c r="G130" s="46"/>
    </row>
    <row r="131" spans="2:7" s="44" customFormat="1" x14ac:dyDescent="0.35">
      <c r="B131" s="45"/>
      <c r="C131" s="45"/>
      <c r="G131" s="46"/>
    </row>
    <row r="132" spans="2:7" s="44" customFormat="1" x14ac:dyDescent="0.35">
      <c r="B132" s="45"/>
      <c r="C132" s="45"/>
      <c r="G132" s="46"/>
    </row>
    <row r="133" spans="2:7" s="44" customFormat="1" x14ac:dyDescent="0.35">
      <c r="B133" s="45"/>
      <c r="C133" s="45"/>
      <c r="G133" s="46"/>
    </row>
    <row r="134" spans="2:7" s="44" customFormat="1" x14ac:dyDescent="0.35">
      <c r="B134" s="45"/>
      <c r="C134" s="45"/>
      <c r="G134" s="46"/>
    </row>
    <row r="135" spans="2:7" s="44" customFormat="1" x14ac:dyDescent="0.35">
      <c r="B135" s="45"/>
      <c r="C135" s="45"/>
      <c r="G135" s="46"/>
    </row>
    <row r="136" spans="2:7" s="44" customFormat="1" x14ac:dyDescent="0.35">
      <c r="B136" s="45"/>
      <c r="C136" s="45"/>
      <c r="G136" s="46"/>
    </row>
    <row r="137" spans="2:7" s="44" customFormat="1" x14ac:dyDescent="0.35">
      <c r="B137" s="45"/>
      <c r="C137" s="45"/>
      <c r="G137" s="46"/>
    </row>
    <row r="138" spans="2:7" s="44" customFormat="1" x14ac:dyDescent="0.35">
      <c r="B138" s="45"/>
      <c r="C138" s="45"/>
      <c r="G138" s="46"/>
    </row>
    <row r="139" spans="2:7" s="44" customFormat="1" x14ac:dyDescent="0.35">
      <c r="B139" s="45"/>
      <c r="C139" s="45"/>
      <c r="G139" s="46"/>
    </row>
    <row r="140" spans="2:7" s="44" customFormat="1" x14ac:dyDescent="0.35">
      <c r="B140" s="45"/>
      <c r="C140" s="45"/>
      <c r="G140" s="46"/>
    </row>
    <row r="141" spans="2:7" s="44" customFormat="1" x14ac:dyDescent="0.35">
      <c r="B141" s="45"/>
      <c r="C141" s="45"/>
      <c r="G141" s="46"/>
    </row>
    <row r="142" spans="2:7" s="44" customFormat="1" x14ac:dyDescent="0.35">
      <c r="B142" s="45"/>
      <c r="C142" s="45"/>
      <c r="G142" s="46"/>
    </row>
    <row r="143" spans="2:7" s="44" customFormat="1" x14ac:dyDescent="0.35">
      <c r="B143" s="45"/>
      <c r="C143" s="45"/>
      <c r="G143" s="46"/>
    </row>
    <row r="144" spans="2:7" s="44" customFormat="1" x14ac:dyDescent="0.35">
      <c r="B144" s="45"/>
      <c r="C144" s="45"/>
      <c r="G144" s="46"/>
    </row>
    <row r="145" spans="2:7" s="44" customFormat="1" x14ac:dyDescent="0.35">
      <c r="B145" s="45"/>
      <c r="C145" s="45"/>
      <c r="G145" s="46"/>
    </row>
    <row r="146" spans="2:7" s="44" customFormat="1" x14ac:dyDescent="0.35">
      <c r="B146" s="45"/>
      <c r="C146" s="45"/>
      <c r="G146" s="46"/>
    </row>
    <row r="147" spans="2:7" s="44" customFormat="1" x14ac:dyDescent="0.35">
      <c r="B147" s="45"/>
      <c r="C147" s="45"/>
      <c r="G147" s="46"/>
    </row>
    <row r="148" spans="2:7" s="44" customFormat="1" x14ac:dyDescent="0.35">
      <c r="B148" s="45"/>
      <c r="C148" s="45"/>
      <c r="G148" s="46"/>
    </row>
    <row r="149" spans="2:7" s="44" customFormat="1" x14ac:dyDescent="0.35">
      <c r="B149" s="45"/>
      <c r="C149" s="45"/>
      <c r="G149" s="46"/>
    </row>
    <row r="150" spans="2:7" s="44" customFormat="1" x14ac:dyDescent="0.35">
      <c r="B150" s="45"/>
      <c r="C150" s="45"/>
      <c r="G150" s="46"/>
    </row>
    <row r="151" spans="2:7" s="44" customFormat="1" x14ac:dyDescent="0.35">
      <c r="B151" s="45"/>
      <c r="C151" s="45"/>
      <c r="G151" s="46"/>
    </row>
    <row r="152" spans="2:7" s="44" customFormat="1" x14ac:dyDescent="0.35">
      <c r="B152" s="45"/>
      <c r="C152" s="45"/>
      <c r="G152" s="46"/>
    </row>
    <row r="153" spans="2:7" s="44" customFormat="1" x14ac:dyDescent="0.35">
      <c r="B153" s="45"/>
      <c r="C153" s="45"/>
      <c r="G153" s="46"/>
    </row>
    <row r="154" spans="2:7" s="44" customFormat="1" x14ac:dyDescent="0.35">
      <c r="B154" s="45"/>
      <c r="C154" s="45"/>
      <c r="G154" s="46"/>
    </row>
    <row r="155" spans="2:7" s="44" customFormat="1" x14ac:dyDescent="0.35">
      <c r="B155" s="45"/>
      <c r="C155" s="45"/>
      <c r="G155" s="46"/>
    </row>
    <row r="156" spans="2:7" s="44" customFormat="1" x14ac:dyDescent="0.35">
      <c r="B156" s="45"/>
      <c r="C156" s="45"/>
      <c r="G156" s="46"/>
    </row>
    <row r="157" spans="2:7" s="44" customFormat="1" x14ac:dyDescent="0.35">
      <c r="B157" s="45"/>
      <c r="C157" s="45"/>
      <c r="G157" s="46"/>
    </row>
    <row r="158" spans="2:7" s="44" customFormat="1" x14ac:dyDescent="0.35">
      <c r="B158" s="45"/>
      <c r="C158" s="45"/>
      <c r="G158" s="46"/>
    </row>
    <row r="159" spans="2:7" s="44" customFormat="1" x14ac:dyDescent="0.35">
      <c r="B159" s="45"/>
      <c r="C159" s="45"/>
      <c r="G159" s="46"/>
    </row>
    <row r="160" spans="2:7" s="44" customFormat="1" x14ac:dyDescent="0.35">
      <c r="B160" s="45"/>
      <c r="C160" s="45"/>
      <c r="G160" s="46"/>
    </row>
    <row r="161" spans="2:7" s="44" customFormat="1" x14ac:dyDescent="0.35">
      <c r="B161" s="45"/>
      <c r="C161" s="45"/>
      <c r="G161" s="46"/>
    </row>
    <row r="162" spans="2:7" s="44" customFormat="1" x14ac:dyDescent="0.35">
      <c r="B162" s="45"/>
      <c r="C162" s="45"/>
      <c r="G162" s="46"/>
    </row>
    <row r="163" spans="2:7" s="44" customFormat="1" x14ac:dyDescent="0.35">
      <c r="B163" s="45"/>
      <c r="C163" s="45"/>
      <c r="G163" s="46"/>
    </row>
    <row r="164" spans="2:7" s="44" customFormat="1" x14ac:dyDescent="0.35">
      <c r="B164" s="45"/>
      <c r="C164" s="45"/>
      <c r="G164" s="46"/>
    </row>
    <row r="165" spans="2:7" s="44" customFormat="1" x14ac:dyDescent="0.35">
      <c r="B165" s="45"/>
      <c r="C165" s="45"/>
      <c r="G165" s="46"/>
    </row>
    <row r="166" spans="2:7" s="44" customFormat="1" x14ac:dyDescent="0.35">
      <c r="B166" s="45"/>
      <c r="C166" s="45"/>
      <c r="G166" s="46"/>
    </row>
    <row r="167" spans="2:7" s="44" customFormat="1" x14ac:dyDescent="0.35">
      <c r="B167" s="45"/>
      <c r="C167" s="45"/>
      <c r="G167" s="46"/>
    </row>
    <row r="168" spans="2:7" s="44" customFormat="1" x14ac:dyDescent="0.35">
      <c r="B168" s="45"/>
      <c r="C168" s="45"/>
      <c r="G168" s="46"/>
    </row>
    <row r="169" spans="2:7" s="44" customFormat="1" x14ac:dyDescent="0.35">
      <c r="B169" s="45"/>
      <c r="C169" s="45"/>
      <c r="G169" s="46"/>
    </row>
    <row r="170" spans="2:7" s="44" customFormat="1" x14ac:dyDescent="0.35">
      <c r="B170" s="45"/>
      <c r="C170" s="45"/>
      <c r="G170" s="46"/>
    </row>
    <row r="171" spans="2:7" s="44" customFormat="1" x14ac:dyDescent="0.35">
      <c r="B171" s="45"/>
      <c r="C171" s="45"/>
      <c r="G171" s="46"/>
    </row>
    <row r="172" spans="2:7" s="44" customFormat="1" x14ac:dyDescent="0.35">
      <c r="B172" s="45"/>
      <c r="C172" s="45"/>
      <c r="G172" s="46"/>
    </row>
    <row r="173" spans="2:7" s="44" customFormat="1" x14ac:dyDescent="0.35">
      <c r="B173" s="45"/>
      <c r="C173" s="45"/>
      <c r="G173" s="46"/>
    </row>
    <row r="174" spans="2:7" s="44" customFormat="1" x14ac:dyDescent="0.35">
      <c r="B174" s="45"/>
      <c r="C174" s="45"/>
      <c r="G174" s="46"/>
    </row>
    <row r="175" spans="2:7" s="44" customFormat="1" x14ac:dyDescent="0.35">
      <c r="B175" s="45"/>
      <c r="C175" s="45"/>
      <c r="G175" s="46"/>
    </row>
    <row r="176" spans="2:7" s="44" customFormat="1" x14ac:dyDescent="0.35">
      <c r="B176" s="45"/>
      <c r="C176" s="45"/>
      <c r="G176" s="46"/>
    </row>
    <row r="177" spans="2:7" s="44" customFormat="1" x14ac:dyDescent="0.35">
      <c r="B177" s="45"/>
      <c r="C177" s="45"/>
      <c r="G177" s="46"/>
    </row>
    <row r="178" spans="2:7" s="44" customFormat="1" x14ac:dyDescent="0.35">
      <c r="B178" s="45"/>
      <c r="C178" s="45"/>
      <c r="G178" s="46"/>
    </row>
    <row r="179" spans="2:7" s="44" customFormat="1" x14ac:dyDescent="0.35">
      <c r="B179" s="45"/>
      <c r="C179" s="45"/>
      <c r="G179" s="46"/>
    </row>
    <row r="180" spans="2:7" s="44" customFormat="1" x14ac:dyDescent="0.35">
      <c r="B180" s="45"/>
      <c r="C180" s="45"/>
      <c r="G180" s="46"/>
    </row>
    <row r="181" spans="2:7" s="44" customFormat="1" x14ac:dyDescent="0.35">
      <c r="B181" s="45"/>
      <c r="C181" s="45"/>
      <c r="G181" s="46"/>
    </row>
    <row r="182" spans="2:7" s="44" customFormat="1" x14ac:dyDescent="0.35">
      <c r="B182" s="45"/>
      <c r="C182" s="45"/>
      <c r="G182" s="46"/>
    </row>
    <row r="183" spans="2:7" s="44" customFormat="1" x14ac:dyDescent="0.35">
      <c r="B183" s="45"/>
      <c r="C183" s="45"/>
      <c r="G183" s="46"/>
    </row>
    <row r="184" spans="2:7" s="44" customFormat="1" x14ac:dyDescent="0.35">
      <c r="B184" s="45"/>
      <c r="C184" s="45"/>
      <c r="G184" s="46"/>
    </row>
    <row r="185" spans="2:7" s="44" customFormat="1" x14ac:dyDescent="0.35">
      <c r="B185" s="45"/>
      <c r="C185" s="45"/>
      <c r="G185" s="46"/>
    </row>
    <row r="186" spans="2:7" s="44" customFormat="1" x14ac:dyDescent="0.35">
      <c r="B186" s="45"/>
      <c r="C186" s="45"/>
      <c r="G186" s="46"/>
    </row>
    <row r="187" spans="2:7" s="44" customFormat="1" x14ac:dyDescent="0.35">
      <c r="B187" s="45"/>
      <c r="C187" s="45"/>
      <c r="G187" s="46"/>
    </row>
    <row r="188" spans="2:7" s="44" customFormat="1" x14ac:dyDescent="0.35">
      <c r="B188" s="45"/>
      <c r="C188" s="45"/>
      <c r="G188" s="46"/>
    </row>
    <row r="189" spans="2:7" s="44" customFormat="1" x14ac:dyDescent="0.35">
      <c r="B189" s="45"/>
      <c r="C189" s="45"/>
      <c r="G189" s="46"/>
    </row>
    <row r="190" spans="2:7" s="44" customFormat="1" x14ac:dyDescent="0.35">
      <c r="B190" s="45"/>
      <c r="C190" s="45"/>
      <c r="G190" s="46"/>
    </row>
    <row r="191" spans="2:7" s="44" customFormat="1" x14ac:dyDescent="0.35">
      <c r="B191" s="45"/>
      <c r="C191" s="45"/>
      <c r="G191" s="46"/>
    </row>
    <row r="192" spans="2:7" s="44" customFormat="1" x14ac:dyDescent="0.35">
      <c r="B192" s="45"/>
      <c r="C192" s="45"/>
      <c r="G192" s="46"/>
    </row>
    <row r="193" spans="2:7" s="44" customFormat="1" x14ac:dyDescent="0.35">
      <c r="B193" s="45"/>
      <c r="C193" s="45"/>
      <c r="G193" s="46"/>
    </row>
    <row r="194" spans="2:7" s="44" customFormat="1" x14ac:dyDescent="0.35">
      <c r="B194" s="45"/>
      <c r="C194" s="45"/>
      <c r="G194" s="46"/>
    </row>
    <row r="195" spans="2:7" s="44" customFormat="1" x14ac:dyDescent="0.35">
      <c r="B195" s="45"/>
      <c r="C195" s="45"/>
      <c r="G195" s="46"/>
    </row>
    <row r="196" spans="2:7" s="44" customFormat="1" x14ac:dyDescent="0.35">
      <c r="B196" s="45"/>
      <c r="C196" s="45"/>
      <c r="G196" s="46"/>
    </row>
    <row r="197" spans="2:7" s="44" customFormat="1" x14ac:dyDescent="0.35">
      <c r="B197" s="45"/>
      <c r="C197" s="45"/>
      <c r="G197" s="46"/>
    </row>
    <row r="198" spans="2:7" s="44" customFormat="1" x14ac:dyDescent="0.35">
      <c r="B198" s="45"/>
      <c r="C198" s="45"/>
      <c r="G198" s="46"/>
    </row>
    <row r="199" spans="2:7" s="44" customFormat="1" x14ac:dyDescent="0.35">
      <c r="B199" s="45"/>
      <c r="C199" s="45"/>
      <c r="G199" s="46"/>
    </row>
    <row r="200" spans="2:7" s="44" customFormat="1" x14ac:dyDescent="0.35">
      <c r="B200" s="45"/>
      <c r="C200" s="45"/>
      <c r="G200" s="46"/>
    </row>
    <row r="201" spans="2:7" s="44" customFormat="1" x14ac:dyDescent="0.35">
      <c r="B201" s="45"/>
      <c r="C201" s="45"/>
      <c r="G201" s="46"/>
    </row>
    <row r="202" spans="2:7" s="44" customFormat="1" x14ac:dyDescent="0.35">
      <c r="B202" s="45"/>
      <c r="C202" s="45"/>
      <c r="G202" s="46"/>
    </row>
    <row r="203" spans="2:7" s="44" customFormat="1" x14ac:dyDescent="0.35">
      <c r="B203" s="45"/>
      <c r="C203" s="45"/>
      <c r="G203" s="46"/>
    </row>
    <row r="204" spans="2:7" s="44" customFormat="1" x14ac:dyDescent="0.35">
      <c r="B204" s="45"/>
      <c r="C204" s="45"/>
      <c r="G204" s="46"/>
    </row>
    <row r="205" spans="2:7" s="44" customFormat="1" x14ac:dyDescent="0.35">
      <c r="B205" s="45"/>
      <c r="C205" s="45"/>
      <c r="G205" s="46"/>
    </row>
    <row r="206" spans="2:7" s="44" customFormat="1" x14ac:dyDescent="0.35">
      <c r="B206" s="45"/>
      <c r="C206" s="45"/>
      <c r="G206" s="46"/>
    </row>
    <row r="207" spans="2:7" s="44" customFormat="1" x14ac:dyDescent="0.35">
      <c r="B207" s="45"/>
      <c r="C207" s="45"/>
      <c r="G207" s="46"/>
    </row>
    <row r="208" spans="2:7" s="44" customFormat="1" x14ac:dyDescent="0.35">
      <c r="B208" s="45"/>
      <c r="C208" s="45"/>
      <c r="G208" s="46"/>
    </row>
    <row r="209" spans="2:7" s="44" customFormat="1" x14ac:dyDescent="0.35">
      <c r="B209" s="45"/>
      <c r="C209" s="45"/>
      <c r="G209" s="46"/>
    </row>
    <row r="210" spans="2:7" s="44" customFormat="1" x14ac:dyDescent="0.35">
      <c r="B210" s="45"/>
      <c r="C210" s="45"/>
      <c r="G210" s="46"/>
    </row>
    <row r="211" spans="2:7" s="44" customFormat="1" x14ac:dyDescent="0.35">
      <c r="B211" s="45"/>
      <c r="C211" s="45"/>
      <c r="G211" s="46"/>
    </row>
    <row r="212" spans="2:7" s="44" customFormat="1" x14ac:dyDescent="0.35">
      <c r="B212" s="45"/>
      <c r="C212" s="45"/>
      <c r="G212" s="46"/>
    </row>
    <row r="213" spans="2:7" s="44" customFormat="1" x14ac:dyDescent="0.35">
      <c r="B213" s="45"/>
      <c r="C213" s="45"/>
      <c r="G213" s="46"/>
    </row>
    <row r="214" spans="2:7" s="44" customFormat="1" x14ac:dyDescent="0.35">
      <c r="B214" s="45"/>
      <c r="C214" s="45"/>
      <c r="G214" s="46"/>
    </row>
    <row r="215" spans="2:7" s="44" customFormat="1" x14ac:dyDescent="0.35">
      <c r="B215" s="45"/>
      <c r="C215" s="45"/>
      <c r="G215" s="46"/>
    </row>
    <row r="216" spans="2:7" s="44" customFormat="1" x14ac:dyDescent="0.35">
      <c r="B216" s="45"/>
      <c r="C216" s="45"/>
      <c r="G216" s="46"/>
    </row>
    <row r="217" spans="2:7" s="44" customFormat="1" x14ac:dyDescent="0.35">
      <c r="B217" s="45"/>
      <c r="C217" s="45"/>
      <c r="G217" s="46"/>
    </row>
    <row r="218" spans="2:7" s="44" customFormat="1" x14ac:dyDescent="0.35">
      <c r="B218" s="45"/>
      <c r="C218" s="45"/>
      <c r="G218" s="46"/>
    </row>
    <row r="219" spans="2:7" s="44" customFormat="1" x14ac:dyDescent="0.35">
      <c r="B219" s="45"/>
      <c r="C219" s="45"/>
      <c r="G219" s="46"/>
    </row>
    <row r="220" spans="2:7" s="44" customFormat="1" x14ac:dyDescent="0.35">
      <c r="B220" s="45"/>
      <c r="C220" s="45"/>
      <c r="G220" s="46"/>
    </row>
    <row r="221" spans="2:7" s="44" customFormat="1" x14ac:dyDescent="0.35">
      <c r="B221" s="45"/>
      <c r="C221" s="45"/>
      <c r="G221" s="46"/>
    </row>
    <row r="222" spans="2:7" s="44" customFormat="1" x14ac:dyDescent="0.35">
      <c r="B222" s="45"/>
      <c r="C222" s="45"/>
      <c r="G222" s="46"/>
    </row>
    <row r="223" spans="2:7" s="44" customFormat="1" x14ac:dyDescent="0.35">
      <c r="B223" s="45"/>
      <c r="C223" s="45"/>
      <c r="G223" s="46"/>
    </row>
    <row r="224" spans="2:7" s="44" customFormat="1" x14ac:dyDescent="0.35">
      <c r="B224" s="45"/>
      <c r="C224" s="45"/>
      <c r="G224" s="46"/>
    </row>
    <row r="225" spans="2:7" s="44" customFormat="1" x14ac:dyDescent="0.35">
      <c r="B225" s="45"/>
      <c r="C225" s="45"/>
      <c r="G225" s="46"/>
    </row>
    <row r="226" spans="2:7" s="44" customFormat="1" x14ac:dyDescent="0.35">
      <c r="B226" s="45"/>
      <c r="C226" s="45"/>
      <c r="G226" s="46"/>
    </row>
    <row r="227" spans="2:7" s="44" customFormat="1" x14ac:dyDescent="0.35">
      <c r="B227" s="45"/>
      <c r="C227" s="45"/>
      <c r="G227" s="46"/>
    </row>
    <row r="228" spans="2:7" s="44" customFormat="1" x14ac:dyDescent="0.35">
      <c r="B228" s="45"/>
      <c r="C228" s="45"/>
      <c r="G228" s="46"/>
    </row>
    <row r="229" spans="2:7" s="44" customFormat="1" x14ac:dyDescent="0.35">
      <c r="B229" s="45"/>
      <c r="C229" s="45"/>
      <c r="G229" s="46"/>
    </row>
    <row r="230" spans="2:7" s="44" customFormat="1" x14ac:dyDescent="0.35">
      <c r="B230" s="45"/>
      <c r="C230" s="45"/>
      <c r="G230" s="46"/>
    </row>
    <row r="231" spans="2:7" s="44" customFormat="1" x14ac:dyDescent="0.35">
      <c r="B231" s="45"/>
      <c r="C231" s="45"/>
      <c r="G231" s="46"/>
    </row>
    <row r="232" spans="2:7" s="44" customFormat="1" x14ac:dyDescent="0.35">
      <c r="B232" s="45"/>
      <c r="C232" s="45"/>
      <c r="G232" s="46"/>
    </row>
    <row r="233" spans="2:7" s="44" customFormat="1" x14ac:dyDescent="0.35">
      <c r="B233" s="45"/>
      <c r="C233" s="45"/>
      <c r="G233" s="46"/>
    </row>
    <row r="234" spans="2:7" s="44" customFormat="1" x14ac:dyDescent="0.35">
      <c r="B234" s="45"/>
      <c r="C234" s="45"/>
      <c r="G234" s="46"/>
    </row>
    <row r="235" spans="2:7" s="44" customFormat="1" x14ac:dyDescent="0.35">
      <c r="B235" s="45"/>
      <c r="C235" s="45"/>
      <c r="G235" s="46"/>
    </row>
    <row r="236" spans="2:7" s="44" customFormat="1" x14ac:dyDescent="0.35">
      <c r="B236" s="45"/>
      <c r="C236" s="45"/>
      <c r="G236" s="46"/>
    </row>
    <row r="237" spans="2:7" s="44" customFormat="1" x14ac:dyDescent="0.35">
      <c r="B237" s="45"/>
      <c r="C237" s="45"/>
      <c r="G237" s="46"/>
    </row>
    <row r="238" spans="2:7" s="44" customFormat="1" x14ac:dyDescent="0.35">
      <c r="B238" s="45"/>
      <c r="C238" s="45"/>
      <c r="G238" s="46"/>
    </row>
    <row r="239" spans="2:7" s="44" customFormat="1" x14ac:dyDescent="0.35">
      <c r="B239" s="45"/>
      <c r="C239" s="45"/>
      <c r="G239" s="46"/>
    </row>
    <row r="240" spans="2:7" s="44" customFormat="1" x14ac:dyDescent="0.35">
      <c r="B240" s="45"/>
      <c r="C240" s="45"/>
      <c r="G240" s="46"/>
    </row>
    <row r="241" spans="2:7" s="44" customFormat="1" x14ac:dyDescent="0.35">
      <c r="B241" s="45"/>
      <c r="C241" s="45"/>
      <c r="G241" s="46"/>
    </row>
    <row r="242" spans="2:7" s="44" customFormat="1" x14ac:dyDescent="0.35">
      <c r="B242" s="45"/>
      <c r="C242" s="45"/>
      <c r="G242" s="46"/>
    </row>
    <row r="243" spans="2:7" s="44" customFormat="1" x14ac:dyDescent="0.35">
      <c r="B243" s="45"/>
      <c r="C243" s="45"/>
      <c r="G243" s="46"/>
    </row>
    <row r="244" spans="2:7" s="44" customFormat="1" x14ac:dyDescent="0.35">
      <c r="B244" s="45"/>
      <c r="C244" s="45"/>
      <c r="G244" s="46"/>
    </row>
    <row r="245" spans="2:7" s="44" customFormat="1" x14ac:dyDescent="0.35">
      <c r="B245" s="45"/>
      <c r="C245" s="45"/>
      <c r="G245" s="46"/>
    </row>
    <row r="246" spans="2:7" s="44" customFormat="1" x14ac:dyDescent="0.35">
      <c r="B246" s="45"/>
      <c r="C246" s="45"/>
      <c r="G246" s="46"/>
    </row>
    <row r="247" spans="2:7" s="44" customFormat="1" x14ac:dyDescent="0.35">
      <c r="B247" s="45"/>
      <c r="C247" s="45"/>
      <c r="G247" s="46"/>
    </row>
    <row r="248" spans="2:7" s="44" customFormat="1" x14ac:dyDescent="0.35">
      <c r="B248" s="45"/>
      <c r="C248" s="45"/>
      <c r="G248" s="46"/>
    </row>
    <row r="249" spans="2:7" s="44" customFormat="1" x14ac:dyDescent="0.35">
      <c r="B249" s="45"/>
      <c r="C249" s="45"/>
      <c r="G249" s="46"/>
    </row>
    <row r="250" spans="2:7" s="44" customFormat="1" x14ac:dyDescent="0.35">
      <c r="B250" s="45"/>
      <c r="C250" s="45"/>
      <c r="G250" s="46"/>
    </row>
    <row r="251" spans="2:7" s="44" customFormat="1" x14ac:dyDescent="0.35">
      <c r="B251" s="45"/>
      <c r="C251" s="45"/>
      <c r="G251" s="46"/>
    </row>
    <row r="252" spans="2:7" s="44" customFormat="1" x14ac:dyDescent="0.35">
      <c r="B252" s="45"/>
      <c r="C252" s="45"/>
      <c r="G252" s="46"/>
    </row>
    <row r="253" spans="2:7" s="44" customFormat="1" x14ac:dyDescent="0.35">
      <c r="B253" s="45"/>
      <c r="C253" s="45"/>
      <c r="G253" s="46"/>
    </row>
    <row r="254" spans="2:7" s="44" customFormat="1" x14ac:dyDescent="0.35">
      <c r="B254" s="45"/>
      <c r="C254" s="45"/>
      <c r="G254" s="46"/>
    </row>
    <row r="255" spans="2:7" s="44" customFormat="1" x14ac:dyDescent="0.35">
      <c r="B255" s="45"/>
      <c r="C255" s="45"/>
      <c r="G255" s="46"/>
    </row>
    <row r="256" spans="2:7" s="44" customFormat="1" x14ac:dyDescent="0.35">
      <c r="B256" s="45"/>
      <c r="C256" s="45"/>
      <c r="G256" s="46"/>
    </row>
    <row r="257" spans="2:7" s="44" customFormat="1" x14ac:dyDescent="0.35">
      <c r="B257" s="45"/>
      <c r="C257" s="45"/>
      <c r="G257" s="46"/>
    </row>
    <row r="258" spans="2:7" s="44" customFormat="1" x14ac:dyDescent="0.35">
      <c r="B258" s="45"/>
      <c r="C258" s="45"/>
      <c r="G258" s="46"/>
    </row>
    <row r="259" spans="2:7" s="44" customFormat="1" x14ac:dyDescent="0.35">
      <c r="B259" s="45"/>
      <c r="C259" s="45"/>
      <c r="G259" s="46"/>
    </row>
    <row r="260" spans="2:7" s="44" customFormat="1" x14ac:dyDescent="0.35">
      <c r="B260" s="45"/>
      <c r="C260" s="45"/>
      <c r="G260" s="46"/>
    </row>
    <row r="261" spans="2:7" s="44" customFormat="1" x14ac:dyDescent="0.35">
      <c r="B261" s="45"/>
      <c r="C261" s="45"/>
      <c r="G261" s="46"/>
    </row>
    <row r="262" spans="2:7" s="44" customFormat="1" x14ac:dyDescent="0.35">
      <c r="B262" s="45"/>
      <c r="C262" s="45"/>
      <c r="G262" s="46"/>
    </row>
    <row r="263" spans="2:7" s="44" customFormat="1" x14ac:dyDescent="0.35">
      <c r="B263" s="45"/>
      <c r="C263" s="45"/>
      <c r="G263" s="46"/>
    </row>
    <row r="264" spans="2:7" s="44" customFormat="1" x14ac:dyDescent="0.35">
      <c r="B264" s="45"/>
      <c r="C264" s="45"/>
      <c r="G264" s="46"/>
    </row>
    <row r="265" spans="2:7" s="44" customFormat="1" x14ac:dyDescent="0.35">
      <c r="B265" s="45"/>
      <c r="C265" s="45"/>
      <c r="G265" s="46"/>
    </row>
    <row r="266" spans="2:7" s="44" customFormat="1" x14ac:dyDescent="0.35">
      <c r="B266" s="45"/>
      <c r="C266" s="45"/>
      <c r="G266" s="46"/>
    </row>
    <row r="267" spans="2:7" s="44" customFormat="1" x14ac:dyDescent="0.35">
      <c r="B267" s="45"/>
      <c r="C267" s="45"/>
      <c r="G267" s="46"/>
    </row>
    <row r="268" spans="2:7" s="44" customFormat="1" x14ac:dyDescent="0.35">
      <c r="B268" s="45"/>
      <c r="C268" s="45"/>
      <c r="G268" s="46"/>
    </row>
    <row r="269" spans="2:7" s="44" customFormat="1" x14ac:dyDescent="0.35">
      <c r="B269" s="45"/>
      <c r="C269" s="45"/>
      <c r="G269" s="46"/>
    </row>
    <row r="270" spans="2:7" s="44" customFormat="1" x14ac:dyDescent="0.35">
      <c r="B270" s="45"/>
      <c r="C270" s="45"/>
      <c r="G270" s="46"/>
    </row>
    <row r="271" spans="2:7" s="44" customFormat="1" x14ac:dyDescent="0.35">
      <c r="B271" s="45"/>
      <c r="C271" s="45"/>
      <c r="G271" s="46"/>
    </row>
    <row r="272" spans="2:7" s="44" customFormat="1" x14ac:dyDescent="0.35">
      <c r="B272" s="45"/>
      <c r="C272" s="45"/>
      <c r="G272" s="46"/>
    </row>
    <row r="273" spans="2:7" s="44" customFormat="1" x14ac:dyDescent="0.35">
      <c r="B273" s="45"/>
      <c r="C273" s="45"/>
      <c r="G273" s="46"/>
    </row>
    <row r="274" spans="2:7" s="44" customFormat="1" x14ac:dyDescent="0.35">
      <c r="B274" s="45"/>
      <c r="C274" s="45"/>
      <c r="G274" s="46"/>
    </row>
    <row r="275" spans="2:7" s="44" customFormat="1" x14ac:dyDescent="0.35">
      <c r="B275" s="45"/>
      <c r="C275" s="45"/>
      <c r="G275" s="46"/>
    </row>
    <row r="276" spans="2:7" s="44" customFormat="1" x14ac:dyDescent="0.35">
      <c r="B276" s="45"/>
      <c r="C276" s="45"/>
      <c r="G276" s="46"/>
    </row>
    <row r="277" spans="2:7" s="44" customFormat="1" x14ac:dyDescent="0.35">
      <c r="B277" s="45"/>
      <c r="C277" s="45"/>
      <c r="G277" s="46"/>
    </row>
    <row r="278" spans="2:7" s="44" customFormat="1" x14ac:dyDescent="0.35">
      <c r="B278" s="45"/>
      <c r="C278" s="45"/>
      <c r="G278" s="46"/>
    </row>
  </sheetData>
  <sheetProtection algorithmName="SHA-512" hashValue="TJHoVYkVmIrVWRDB2w4CC3JBSI2fJglEuL83iEtA/Mmiuz5xJeBXe/UqOmFYrV2r8HSnIFuQvBsbif8WamtywQ==" saltValue="i4OUEI3UuCMmFP2prCkCdw==" spinCount="100000" sheet="1" selectLockedCells="1"/>
  <mergeCells count="17">
    <mergeCell ref="A18:B18"/>
    <mergeCell ref="A1:F1"/>
    <mergeCell ref="E2:F2"/>
    <mergeCell ref="E12:F12"/>
    <mergeCell ref="A11:F11"/>
    <mergeCell ref="C18:D18"/>
    <mergeCell ref="A9:F9"/>
    <mergeCell ref="A19:F19"/>
    <mergeCell ref="F13:F14"/>
    <mergeCell ref="F15:F17"/>
    <mergeCell ref="F5:F7"/>
    <mergeCell ref="F3:F4"/>
    <mergeCell ref="D13:D17"/>
    <mergeCell ref="C6:C7"/>
    <mergeCell ref="D3:D7"/>
    <mergeCell ref="A8:B8"/>
    <mergeCell ref="C8:D8"/>
  </mergeCells>
  <conditionalFormatting sqref="A8:B8">
    <cfRule type="expression" dxfId="18" priority="10">
      <formula>OR(G1&lt;&gt;TRUE, G2&lt;&gt;TRUE, G3&lt;&gt;TRUE, G4&lt;&gt;TRUE, G5&lt;&gt;TRUE)</formula>
    </cfRule>
  </conditionalFormatting>
  <conditionalFormatting sqref="A18:B18">
    <cfRule type="expression" dxfId="17" priority="8">
      <formula>OR(G11&lt;&gt;TRUE, G12&lt;&gt;TRUE, G14&lt;&gt;TRUE, G15&lt;&gt;TRUE, G16&lt;&gt;TRUE, G17&lt;&gt;TRUE, G18&lt;&gt;TRUE)</formula>
    </cfRule>
  </conditionalFormatting>
  <conditionalFormatting sqref="B3:B7 B13:B17">
    <cfRule type="cellIs" dxfId="16" priority="17" operator="between">
      <formula>96</formula>
      <formula>100</formula>
    </cfRule>
    <cfRule type="cellIs" dxfId="15" priority="18" operator="between">
      <formula>51</formula>
      <formula>95</formula>
    </cfRule>
    <cfRule type="cellIs" dxfId="14" priority="19" operator="equal">
      <formula>50</formula>
    </cfRule>
    <cfRule type="cellIs" dxfId="13" priority="20" operator="between">
      <formula>30</formula>
      <formula>49</formula>
    </cfRule>
    <cfRule type="cellIs" dxfId="12" priority="21" operator="between">
      <formula>0</formula>
      <formula>30</formula>
    </cfRule>
  </conditionalFormatting>
  <conditionalFormatting sqref="C8:D8">
    <cfRule type="expression" dxfId="11" priority="11">
      <formula>AND(G1=TRUE, G2=TRUE, G3=TRUE, G4=TRUE, G5=TRUE)</formula>
    </cfRule>
  </conditionalFormatting>
  <conditionalFormatting sqref="C18:D18">
    <cfRule type="expression" dxfId="10" priority="9">
      <formula>OR(G11=TRUE, G12=TRUE, G14=TRUE, G15=TRUE, G16=TRUE, G17=TRUE, G18=TRUE)</formula>
    </cfRule>
  </conditionalFormatting>
  <conditionalFormatting sqref="D3:D7 D13:D17">
    <cfRule type="cellIs" dxfId="9" priority="24" operator="greaterThan">
      <formula>50</formula>
    </cfRule>
    <cfRule type="cellIs" dxfId="8" priority="25" operator="lessThan">
      <formula>50</formula>
    </cfRule>
  </conditionalFormatting>
  <conditionalFormatting sqref="D3:D7">
    <cfRule type="cellIs" dxfId="7" priority="26" operator="equal">
      <formula>50</formula>
    </cfRule>
  </conditionalFormatting>
  <conditionalFormatting sqref="D13:D17">
    <cfRule type="cellIs" dxfId="6" priority="16" operator="equal">
      <formula>50</formula>
    </cfRule>
  </conditionalFormatting>
  <conditionalFormatting sqref="F5:F7">
    <cfRule type="cellIs" dxfId="5" priority="4" operator="greaterThan">
      <formula>30</formula>
    </cfRule>
    <cfRule type="cellIs" dxfId="4" priority="5" operator="equal">
      <formula>30</formula>
    </cfRule>
    <cfRule type="cellIs" dxfId="3" priority="6" operator="lessThan">
      <formula>30</formula>
    </cfRule>
  </conditionalFormatting>
  <conditionalFormatting sqref="F13:F14">
    <cfRule type="cellIs" dxfId="2" priority="1" operator="greaterThan">
      <formula>25</formula>
    </cfRule>
    <cfRule type="cellIs" dxfId="1" priority="2" operator="equal">
      <formula>25</formula>
    </cfRule>
    <cfRule type="cellIs" dxfId="0" priority="3" operator="lessThan">
      <formula>25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Schutz und Sicherheit</vt:lpstr>
      <vt:lpstr>'Schutz und Sicherheit'!Druckbereich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Richter</dc:creator>
  <cp:lastModifiedBy>Mario Richter</cp:lastModifiedBy>
  <cp:lastPrinted>2021-05-05T05:00:29Z</cp:lastPrinted>
  <dcterms:created xsi:type="dcterms:W3CDTF">2021-05-05T04:38:28Z</dcterms:created>
  <dcterms:modified xsi:type="dcterms:W3CDTF">2024-01-23T05:01:35Z</dcterms:modified>
</cp:coreProperties>
</file>